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qbe-my.sharepoint.com/personal/wushi_feng_qbe_com/Documents/Documents/Motor/UW/product/港车北上/Ping An/final version/"/>
    </mc:Choice>
  </mc:AlternateContent>
  <xr:revisionPtr revIDLastSave="227" documentId="8_{3D0A5994-E41A-4F21-A0FF-662845EDFDCF}" xr6:coauthVersionLast="47" xr6:coauthVersionMax="47" xr10:uidLastSave="{9B09A6CD-82E4-418F-BB0C-4DEB8EF2FD39}"/>
  <bookViews>
    <workbookView xWindow="57480" yWindow="960" windowWidth="29040" windowHeight="15720" xr2:uid="{2DD0D78F-73BE-4EB6-A571-CAA5DD93B64F}"/>
  </bookViews>
  <sheets>
    <sheet name="5 seats and below" sheetId="1" r:id="rId1"/>
    <sheet name="6 seats and above" sheetId="3" r:id="rId2"/>
  </sheets>
  <definedNames>
    <definedName name="No" localSheetId="1">'6 seats and above'!$E$7</definedName>
    <definedName name="No">'5 seats and below'!$E$7</definedName>
    <definedName name="Yes" localSheetId="1">'6 seats and above'!$E$3:$E$4</definedName>
    <definedName name="Yes">'5 seats and below'!$E$3:$E$4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1" i="1"/>
  <c r="C21" i="3"/>
  <c r="C22" i="3"/>
  <c r="I5" i="3"/>
  <c r="J5" i="3" s="1"/>
  <c r="I4" i="3"/>
  <c r="J4" i="3" s="1"/>
  <c r="I5" i="1" l="1"/>
  <c r="J5" i="1" s="1"/>
  <c r="I4" i="1"/>
  <c r="J4" i="1" s="1"/>
</calcChain>
</file>

<file path=xl/sharedStrings.xml><?xml version="1.0" encoding="utf-8"?>
<sst xmlns="http://schemas.openxmlformats.org/spreadsheetml/2006/main" count="150" uniqueCount="56">
  <si>
    <t>Question</t>
  </si>
  <si>
    <t>Answer</t>
  </si>
  <si>
    <t>短期</t>
  </si>
  <si>
    <t>Mainland Compulsory Traffic Insurance Equivalent Motor Vehicles Insurance / 內地交強險等效汽車保險</t>
  </si>
  <si>
    <t>Yes</t>
  </si>
  <si>
    <t>交强险</t>
  </si>
  <si>
    <t>标准保费</t>
  </si>
  <si>
    <t>时长</t>
  </si>
  <si>
    <t>保费</t>
  </si>
  <si>
    <t>Seating Capacity (including driver ) 車輛的座位數（包括司機位）</t>
  </si>
  <si>
    <t>No</t>
  </si>
  <si>
    <t>6座以下</t>
  </si>
  <si>
    <t>6座及以上</t>
  </si>
  <si>
    <t>Supplementary Motor Vehicle Third Party Liability Insurance /  額外機動車第三者責任險</t>
  </si>
  <si>
    <t>Limit of Indemnity (RMB) 投保限額（人民幣）</t>
  </si>
  <si>
    <t>Not Applicable 不投保</t>
  </si>
  <si>
    <t>保障額</t>
  </si>
  <si>
    <t>第三者責任保險</t>
  </si>
  <si>
    <t>100萬/1m</t>
  </si>
  <si>
    <t>150萬/1.5m</t>
  </si>
  <si>
    <t>200萬/2m</t>
  </si>
  <si>
    <t>300萬/3m</t>
  </si>
  <si>
    <t>500萬/5m</t>
  </si>
  <si>
    <t>Supplementary Third-Party Medical Liability Insurance (Outside National Basic Medical Insurance)/ 醫保外醫療費用責任險（第三者責任）</t>
  </si>
  <si>
    <t>Supplementary Motor Vehicle Third Party Liability Insurance is required if wants to insure Supplementary Third-Party Medical Liability Insurance (Outside National Basic Medical Insurance)</t>
  </si>
  <si>
    <t>必須投保額外機動車第三者責任險，才能投保醫保外醫療費用責任險(第三者責任)</t>
  </si>
  <si>
    <t>Supplementary Passenger Liability Insurance / 額外車上人員責任險</t>
  </si>
  <si>
    <t>车上人员</t>
  </si>
  <si>
    <t>1萬/10k</t>
  </si>
  <si>
    <t>3萬/30k</t>
  </si>
  <si>
    <t>5萬/50k</t>
  </si>
  <si>
    <t>10萬/100k</t>
  </si>
  <si>
    <t>Supplementary Driver Medical Liability Insurance (Outside National Basic Medical Insurance)/ 醫保外醫療費用責任險（車上人員）</t>
  </si>
  <si>
    <t>Supplementary Passenger Liability Insurance is required if wants to insure Supplementary Driver Medical Liability Insurance (Outside National Basic Medical Insurance)</t>
  </si>
  <si>
    <t>10座以下</t>
  </si>
  <si>
    <t>必須投保額外車上人員責任險，才能投保醫保外醫療費用責任險(車上人員)</t>
  </si>
  <si>
    <t>医保外用药（三者）</t>
  </si>
  <si>
    <t>10万</t>
  </si>
  <si>
    <t>15万</t>
  </si>
  <si>
    <t>20万</t>
  </si>
  <si>
    <t>30万</t>
  </si>
  <si>
    <t>50万</t>
  </si>
  <si>
    <t>Price (HKD) Annual including IA Levy 0.1% 全年保費含保費徵費（港幣）</t>
  </si>
  <si>
    <t>医保外用药（车上人员）</t>
  </si>
  <si>
    <t>1万</t>
  </si>
  <si>
    <t>3万</t>
  </si>
  <si>
    <t>5万</t>
  </si>
  <si>
    <t>Price Pro-Rata (HKD)
按投保日數比例計算的應付保費（港幣）</t>
  </si>
  <si>
    <t>Notes to agents: 注意事項：</t>
  </si>
  <si>
    <t>Accurate as of Auguest 2025 - If you have any query, pls call our hotline at 2828 0022 (Manulife clients) or  2828 1998 (Agencies and Brokers client).</t>
  </si>
  <si>
    <t>保費準確至2025年8月 - 如有任何查詢，請致電我們的熱線 2828 0022 （宏利客戶）或 2828 1998（代理及經紀客戶）。</t>
  </si>
  <si>
    <t>Price is for reference only.</t>
  </si>
  <si>
    <t>以上保費僅供參考，最終應付保費以昆士蘭保險的計算為準。</t>
  </si>
  <si>
    <t xml:space="preserve">GBA Motor Policy Start Date (must be 5 business days later) 港車北上車輛保險起保日期（最早起保日期必須是5個工作天後）(MM-DD-YYYY) </t>
  </si>
  <si>
    <t xml:space="preserve">Policy Effective Date (Existing QBE main policy) 起保日期（現有的昆士蘭保險汽車保險主保單）(MM-DD-YYYY) </t>
  </si>
  <si>
    <t xml:space="preserve">Policy Expiry Date (must be same as the existing QBE main policy) 終保日期（必須與現有的昆士蘭保險汽車保險主保單相同）(MM-DD-YYYY)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</si>
</sst>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2" xfId="0" applyFill="1" applyBorder="1"/>
    <xf numFmtId="0" fontId="0" fillId="2" borderId="2" xfId="0" applyFill="1" applyBorder="1" applyAlignment="1" applyProtection="1">
      <alignment horizontal="right"/>
      <protection locked="0"/>
    </xf>
    <xf numFmtId="164" fontId="0" fillId="2" borderId="2" xfId="1" applyNumberFormat="1" applyFont="1" applyFill="1" applyBorder="1" applyAlignment="1" applyProtection="1">
      <alignment horizontal="right"/>
      <protection locked="0"/>
    </xf>
    <xf numFmtId="14" fontId="0" fillId="2" borderId="2" xfId="0" applyNumberFormat="1" applyFill="1" applyBorder="1" applyAlignment="1" applyProtection="1">
      <alignment horizontal="right"/>
      <protection locked="0"/>
    </xf>
    <xf numFmtId="0" fontId="4" fillId="2" borderId="2" xfId="0" applyFont="1" applyFill="1" applyBorder="1" applyAlignment="1">
      <alignment wrapText="1"/>
    </xf>
    <xf numFmtId="0" fontId="0" fillId="0" borderId="1" xfId="0" applyBorder="1"/>
    <xf numFmtId="0" fontId="0" fillId="0" borderId="2" xfId="0" applyBorder="1"/>
    <xf numFmtId="0" fontId="2" fillId="0" borderId="7" xfId="0" applyFont="1" applyBorder="1" applyAlignment="1">
      <alignment vertical="center" wrapText="1"/>
    </xf>
    <xf numFmtId="0" fontId="0" fillId="0" borderId="3" xfId="0" applyBorder="1"/>
    <xf numFmtId="0" fontId="0" fillId="0" borderId="8" xfId="0" applyBorder="1" applyAlignment="1">
      <alignment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2" fillId="3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2" xfId="0" applyFill="1" applyBorder="1" applyAlignment="1">
      <alignment horizontal="right"/>
    </xf>
    <xf numFmtId="0" fontId="0" fillId="3" borderId="1" xfId="0" applyFill="1" applyBorder="1"/>
    <xf numFmtId="0" fontId="0" fillId="3" borderId="6" xfId="0" applyFill="1" applyBorder="1"/>
    <xf numFmtId="0" fontId="2" fillId="0" borderId="0" xfId="0" applyFont="1"/>
    <xf numFmtId="165" fontId="0" fillId="0" borderId="0" xfId="3" applyNumberFormat="1" applyFont="1"/>
    <xf numFmtId="44" fontId="3" fillId="2" borderId="4" xfId="2" applyFont="1" applyFill="1" applyBorder="1" applyAlignment="1" applyProtection="1">
      <alignment horizontal="right"/>
    </xf>
    <xf numFmtId="44" fontId="4" fillId="2" borderId="5" xfId="2" applyFont="1" applyFill="1" applyBorder="1" applyAlignment="1" applyProtection="1">
      <alignment horizontal="right"/>
    </xf>
    <xf numFmtId="0" fontId="0" fillId="0" borderId="0" xfId="0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9E06-A87B-4ECE-BA53-CBA3F5D72BA9}">
  <dimension ref="A1:M38"/>
  <sheetViews>
    <sheetView tabSelected="1" zoomScaleNormal="100" workbookViewId="0">
      <selection activeCell="D12" sqref="D12"/>
    </sheetView>
  </sheetViews>
  <sheetFormatPr defaultRowHeight="14.5" x14ac:dyDescent="0.35"/>
  <cols>
    <col min="1" max="1" width="2.1796875" customWidth="1"/>
    <col min="2" max="2" width="118.453125" bestFit="1" customWidth="1"/>
    <col min="3" max="3" width="18.26953125" customWidth="1"/>
    <col min="5" max="6" width="8.7265625" hidden="1" customWidth="1"/>
    <col min="7" max="7" width="19.453125" hidden="1" customWidth="1"/>
    <col min="8" max="8" width="12.54296875" hidden="1" customWidth="1"/>
    <col min="9" max="9" width="13.81640625" hidden="1" customWidth="1"/>
    <col min="10" max="13" width="8.7265625" hidden="1" customWidth="1"/>
    <col min="14" max="15" width="8.7265625" customWidth="1"/>
  </cols>
  <sheetData>
    <row r="1" spans="1:13" ht="8.5" customHeight="1" x14ac:dyDescent="0.35">
      <c r="A1" s="13"/>
      <c r="B1" s="13"/>
      <c r="C1" s="13"/>
    </row>
    <row r="2" spans="1:13" x14ac:dyDescent="0.35">
      <c r="A2" s="14"/>
      <c r="B2" s="13" t="s">
        <v>0</v>
      </c>
      <c r="C2" s="13" t="s">
        <v>1</v>
      </c>
      <c r="I2" s="23" t="s">
        <v>2</v>
      </c>
      <c r="J2" s="23"/>
    </row>
    <row r="3" spans="1:13" x14ac:dyDescent="0.35">
      <c r="A3" s="15"/>
      <c r="B3" s="1" t="s">
        <v>3</v>
      </c>
      <c r="C3" s="2" t="s">
        <v>4</v>
      </c>
      <c r="E3" t="s">
        <v>4</v>
      </c>
      <c r="G3" s="19" t="s">
        <v>5</v>
      </c>
      <c r="H3" t="s">
        <v>6</v>
      </c>
      <c r="I3" t="s">
        <v>7</v>
      </c>
      <c r="J3" t="s">
        <v>8</v>
      </c>
    </row>
    <row r="4" spans="1:13" x14ac:dyDescent="0.35">
      <c r="A4" s="15"/>
      <c r="B4" s="1" t="s">
        <v>9</v>
      </c>
      <c r="C4" s="3">
        <v>5</v>
      </c>
      <c r="E4" t="s">
        <v>10</v>
      </c>
      <c r="G4" t="s">
        <v>11</v>
      </c>
      <c r="H4">
        <v>1060</v>
      </c>
      <c r="I4" s="20">
        <f>(C19-C17+1)/365</f>
        <v>1</v>
      </c>
      <c r="J4">
        <f>H4*I4</f>
        <v>1060</v>
      </c>
    </row>
    <row r="5" spans="1:13" x14ac:dyDescent="0.35">
      <c r="A5" s="15"/>
      <c r="B5" s="14"/>
      <c r="C5" s="16"/>
      <c r="G5" t="s">
        <v>12</v>
      </c>
      <c r="H5">
        <v>1230</v>
      </c>
      <c r="I5" s="20">
        <f>(C19-C17+1)/365</f>
        <v>1</v>
      </c>
      <c r="J5">
        <f>H5*I5</f>
        <v>1230</v>
      </c>
    </row>
    <row r="6" spans="1:13" x14ac:dyDescent="0.35">
      <c r="A6" s="15"/>
      <c r="B6" s="1" t="s">
        <v>13</v>
      </c>
      <c r="C6" s="2" t="s">
        <v>4</v>
      </c>
      <c r="E6" t="s">
        <v>4</v>
      </c>
    </row>
    <row r="7" spans="1:13" x14ac:dyDescent="0.35">
      <c r="A7" s="15"/>
      <c r="B7" s="1" t="s">
        <v>14</v>
      </c>
      <c r="C7" s="2" t="s">
        <v>22</v>
      </c>
      <c r="E7" t="s">
        <v>10</v>
      </c>
      <c r="H7" s="23" t="s">
        <v>16</v>
      </c>
      <c r="I7" s="23"/>
      <c r="J7" s="23"/>
      <c r="K7" s="23"/>
      <c r="L7" s="23"/>
    </row>
    <row r="8" spans="1:13" x14ac:dyDescent="0.35">
      <c r="A8" s="15"/>
      <c r="B8" s="14"/>
      <c r="C8" s="16"/>
      <c r="G8" s="19" t="s">
        <v>17</v>
      </c>
      <c r="H8" t="s">
        <v>18</v>
      </c>
      <c r="I8" t="s">
        <v>19</v>
      </c>
      <c r="J8" t="s">
        <v>20</v>
      </c>
      <c r="K8" t="s">
        <v>21</v>
      </c>
      <c r="L8" t="s">
        <v>22</v>
      </c>
      <c r="M8" t="s">
        <v>15</v>
      </c>
    </row>
    <row r="9" spans="1:13" x14ac:dyDescent="0.35">
      <c r="A9" s="15"/>
      <c r="B9" s="1" t="s">
        <v>23</v>
      </c>
      <c r="C9" s="2" t="s">
        <v>4</v>
      </c>
      <c r="D9" s="19" t="s">
        <v>24</v>
      </c>
      <c r="G9" t="s">
        <v>11</v>
      </c>
      <c r="H9">
        <v>839</v>
      </c>
      <c r="I9">
        <v>937</v>
      </c>
      <c r="J9">
        <v>1025</v>
      </c>
      <c r="K9">
        <v>1194</v>
      </c>
      <c r="L9">
        <v>1523</v>
      </c>
    </row>
    <row r="10" spans="1:13" x14ac:dyDescent="0.35">
      <c r="A10" s="15"/>
      <c r="B10" s="14"/>
      <c r="C10" s="16"/>
      <c r="D10" s="19" t="s">
        <v>25</v>
      </c>
      <c r="G10" t="s">
        <v>12</v>
      </c>
      <c r="H10">
        <v>993</v>
      </c>
      <c r="I10">
        <v>1109</v>
      </c>
      <c r="J10">
        <v>1212</v>
      </c>
      <c r="K10">
        <v>1413</v>
      </c>
      <c r="L10">
        <v>1802</v>
      </c>
    </row>
    <row r="11" spans="1:13" x14ac:dyDescent="0.35">
      <c r="A11" s="15"/>
      <c r="B11" s="1" t="s">
        <v>26</v>
      </c>
      <c r="C11" s="2" t="s">
        <v>10</v>
      </c>
    </row>
    <row r="12" spans="1:13" x14ac:dyDescent="0.35">
      <c r="A12" s="15"/>
      <c r="B12" s="1" t="s">
        <v>14</v>
      </c>
      <c r="C12" s="2" t="s">
        <v>15</v>
      </c>
      <c r="H12" s="23" t="s">
        <v>16</v>
      </c>
      <c r="I12" s="23"/>
      <c r="J12" s="23"/>
      <c r="K12" s="23"/>
    </row>
    <row r="13" spans="1:13" x14ac:dyDescent="0.35">
      <c r="A13" s="15"/>
      <c r="B13" s="14"/>
      <c r="C13" s="16"/>
      <c r="G13" s="19" t="s">
        <v>27</v>
      </c>
      <c r="H13" t="s">
        <v>28</v>
      </c>
      <c r="I13" t="s">
        <v>29</v>
      </c>
      <c r="J13" t="s">
        <v>30</v>
      </c>
      <c r="K13" t="s">
        <v>31</v>
      </c>
      <c r="L13" t="s">
        <v>15</v>
      </c>
    </row>
    <row r="14" spans="1:13" x14ac:dyDescent="0.35">
      <c r="A14" s="15"/>
      <c r="B14" s="1" t="s">
        <v>32</v>
      </c>
      <c r="C14" s="2" t="s">
        <v>10</v>
      </c>
      <c r="D14" s="19" t="s">
        <v>33</v>
      </c>
      <c r="G14" t="s">
        <v>34</v>
      </c>
      <c r="H14">
        <v>33</v>
      </c>
      <c r="I14">
        <v>100</v>
      </c>
      <c r="J14">
        <v>167</v>
      </c>
      <c r="K14">
        <v>333</v>
      </c>
    </row>
    <row r="15" spans="1:13" x14ac:dyDescent="0.35">
      <c r="A15" s="15"/>
      <c r="B15" s="14"/>
      <c r="C15" s="14"/>
      <c r="D15" s="19" t="s">
        <v>35</v>
      </c>
    </row>
    <row r="16" spans="1:13" x14ac:dyDescent="0.35">
      <c r="A16" s="15"/>
      <c r="B16" s="14"/>
      <c r="C16" s="14"/>
      <c r="H16" s="23" t="s">
        <v>16</v>
      </c>
      <c r="I16" s="23"/>
      <c r="J16" s="23"/>
      <c r="K16" s="23"/>
      <c r="L16" s="23"/>
    </row>
    <row r="17" spans="1:12" x14ac:dyDescent="0.35">
      <c r="A17" s="15"/>
      <c r="B17" s="1" t="s">
        <v>53</v>
      </c>
      <c r="C17" s="4">
        <v>45699</v>
      </c>
      <c r="G17" s="19" t="s">
        <v>36</v>
      </c>
      <c r="H17" t="s">
        <v>37</v>
      </c>
      <c r="I17" t="s">
        <v>38</v>
      </c>
      <c r="J17" t="s">
        <v>39</v>
      </c>
      <c r="K17" t="s">
        <v>40</v>
      </c>
      <c r="L17" t="s">
        <v>41</v>
      </c>
    </row>
    <row r="18" spans="1:12" x14ac:dyDescent="0.35">
      <c r="A18" s="15"/>
      <c r="B18" s="1" t="s">
        <v>54</v>
      </c>
      <c r="C18" s="4">
        <v>45699</v>
      </c>
      <c r="G18" t="s">
        <v>34</v>
      </c>
      <c r="H18">
        <v>39</v>
      </c>
      <c r="I18">
        <v>42</v>
      </c>
      <c r="J18">
        <v>44</v>
      </c>
      <c r="K18">
        <v>50</v>
      </c>
      <c r="L18">
        <v>60</v>
      </c>
    </row>
    <row r="19" spans="1:12" x14ac:dyDescent="0.35">
      <c r="A19" s="15"/>
      <c r="B19" s="1" t="s">
        <v>55</v>
      </c>
      <c r="C19" s="4">
        <v>46063</v>
      </c>
    </row>
    <row r="20" spans="1:12" x14ac:dyDescent="0.35">
      <c r="A20" s="15"/>
      <c r="B20" s="14"/>
      <c r="C20" s="17"/>
      <c r="H20" s="23" t="s">
        <v>16</v>
      </c>
      <c r="I20" s="23"/>
      <c r="J20" s="23"/>
      <c r="K20" s="23"/>
    </row>
    <row r="21" spans="1:12" ht="16" x14ac:dyDescent="0.5">
      <c r="A21" s="15"/>
      <c r="B21" s="1" t="s">
        <v>42</v>
      </c>
      <c r="C21" s="21">
        <f>IF(C3="No","Mainland Compulsory Traffic Required 必須投保交強險",IF(C4&lt;6,1.001*H4,H5*1.001))*0.8+IF(C7=H8,H9*1.001,IF(C7=I8,I9*1.001,IF(C7=J8,J9*1.001,IF(C7=K8,K9*1.001,IF(C7=L8,L9*1.001,0)))))+IF(C9="No",0,IF(C7=H8,H18,IF(C7=I8,I18,IF(C7=J8,J18,IF(C7=K8,K18,IF(C7=L8,L18))))))*1.001+IF(C12=H13,H14*C4,IF(C12=I13,I14*C4,IF(C12=J13,J14*C4,IF(C12=K13,K14*C4,0))))*1.001+IF(C14="No",0,IF(C12=H13,H22*C4,IF(C12=I13,I22*C4,IF(C12=J13,J22*C4,IF(C12=K13,K22*C4)))))*1.001</f>
        <v>2433.431</v>
      </c>
      <c r="G21" s="19" t="s">
        <v>43</v>
      </c>
      <c r="H21" t="s">
        <v>44</v>
      </c>
      <c r="I21" t="s">
        <v>45</v>
      </c>
      <c r="J21" t="s">
        <v>46</v>
      </c>
      <c r="K21" t="s">
        <v>37</v>
      </c>
    </row>
    <row r="22" spans="1:12" ht="37.5" thickBot="1" x14ac:dyDescent="0.5">
      <c r="A22" s="15"/>
      <c r="B22" s="5" t="s">
        <v>47</v>
      </c>
      <c r="C22" s="22">
        <f>IF(C19-C17+1=365,IF(C3="No","Mainland Compulsory Traffic Required 必須投保交強險",IF(C4&lt;6,1.001*H4,H5*1.001))*0.8+IF(C7=H8,H9*1.001,IF(C7=I8,I9*1.001,IF(C7=J8,J9*1.001,IF(C7=K8,K9*1.001,IF(C7=L8,L9*1.001,0)))))+IF(C9="No",0,IF(C7=H8,H18,IF(C7=I8,I18,IF(C7=J8,J18,IF(C7=K8,K18,IF(C7=L8,L18))))))*1.001+IF(C12=H13,H14*C4,IF(C12=I13,I14*C4,IF(C12=J13,J14*C4,IF(C12=K13,K14*C4,0))))*1.001+IF(C14="No",0,IF(C12=H13,H22*C4,IF(C12=I13,I22*C4,IF(C12=J13,J22*C4,IF(C12=K13,K22*C4)))))*1.001,(IF(C3="No","Mainland Compulsory Traffic Required 必須投保交強險",IF(C4&lt;6,1.001*H4,H5*1.001))+IF(C7=H8,H9*1.001,IF(C7=I8,I9*1.001,IF(C7=J8,J9*1.001,IF(C7=K8,K9*1.001,IF(C7=L8,L9*1.001,0)))))+IF(C9="No",0,IF(C7=H8,H18,IF(C7=I8,I18,IF(C7=J8,J18,IF(C7=K8,K18,IF(C9=L8,L18))))))*1.001+IF(C12=H13,H14*C4,IF(C12=I13,I14*C4,IF(C12=J13,J14*C4,IF(C12=K13,K14*C4,0))))*1.001+IF(C14="No",0,IF(C12=H13,H22*C4,IF(C12=I13,I22*C4,IF(C12=J13,J22*C4,IF(C12=K13,K22*C4)))))*1.001)*(C19-C17+1)/365)</f>
        <v>2433.431</v>
      </c>
      <c r="G22" t="s">
        <v>34</v>
      </c>
      <c r="H22">
        <v>9</v>
      </c>
      <c r="I22">
        <v>10</v>
      </c>
      <c r="J22">
        <v>13</v>
      </c>
      <c r="K22">
        <v>17</v>
      </c>
    </row>
    <row r="23" spans="1:12" ht="15" thickTop="1" x14ac:dyDescent="0.35">
      <c r="A23" s="15"/>
      <c r="B23" s="18"/>
      <c r="C23" s="18"/>
    </row>
    <row r="24" spans="1:12" x14ac:dyDescent="0.35">
      <c r="A24" s="6"/>
      <c r="H24" s="23"/>
      <c r="I24" s="23"/>
      <c r="J24" s="23"/>
      <c r="K24" s="23"/>
    </row>
    <row r="25" spans="1:12" x14ac:dyDescent="0.35">
      <c r="A25" s="6"/>
      <c r="G25" s="19"/>
    </row>
    <row r="26" spans="1:12" x14ac:dyDescent="0.35">
      <c r="A26" s="6"/>
      <c r="B26" s="8" t="s">
        <v>48</v>
      </c>
    </row>
    <row r="27" spans="1:12" ht="29" x14ac:dyDescent="0.35">
      <c r="A27" s="6"/>
      <c r="B27" s="10" t="s">
        <v>49</v>
      </c>
    </row>
    <row r="28" spans="1:12" x14ac:dyDescent="0.35">
      <c r="A28" s="6"/>
      <c r="B28" s="10" t="s">
        <v>50</v>
      </c>
    </row>
    <row r="29" spans="1:12" x14ac:dyDescent="0.35">
      <c r="A29" s="6"/>
      <c r="B29" s="12" t="s">
        <v>51</v>
      </c>
    </row>
    <row r="30" spans="1:12" x14ac:dyDescent="0.35">
      <c r="A30" s="7"/>
      <c r="B30" s="11" t="s">
        <v>52</v>
      </c>
    </row>
    <row r="31" spans="1:12" x14ac:dyDescent="0.35">
      <c r="B31" s="19"/>
    </row>
    <row r="32" spans="1:12" x14ac:dyDescent="0.35">
      <c r="A32" s="7"/>
      <c r="B32" s="19"/>
    </row>
    <row r="33" spans="1:2" x14ac:dyDescent="0.35">
      <c r="A33" s="9"/>
      <c r="B33" s="19"/>
    </row>
    <row r="34" spans="1:2" x14ac:dyDescent="0.35">
      <c r="A34" s="9"/>
      <c r="B34" s="19"/>
    </row>
    <row r="35" spans="1:2" x14ac:dyDescent="0.35">
      <c r="A35" s="9"/>
    </row>
    <row r="36" spans="1:2" x14ac:dyDescent="0.35">
      <c r="A36" s="9"/>
    </row>
    <row r="37" spans="1:2" x14ac:dyDescent="0.35">
      <c r="A37" s="9"/>
    </row>
    <row r="38" spans="1:2" x14ac:dyDescent="0.35">
      <c r="A38" s="7"/>
    </row>
  </sheetData>
  <sheetProtection sheet="1" objects="1" scenarios="1"/>
  <mergeCells count="6">
    <mergeCell ref="I2:J2"/>
    <mergeCell ref="H7:L7"/>
    <mergeCell ref="H24:K24"/>
    <mergeCell ref="H12:K12"/>
    <mergeCell ref="H16:L16"/>
    <mergeCell ref="H20:K20"/>
  </mergeCells>
  <dataValidations count="6">
    <dataValidation type="date" operator="greaterThan" allowBlank="1" showInputMessage="1" showErrorMessage="1" sqref="C19" xr:uid="{E14CC1A1-39F3-4B37-8070-E5F23767D790}">
      <formula1>C17</formula1>
    </dataValidation>
    <dataValidation type="list" allowBlank="1" showInputMessage="1" showErrorMessage="1" sqref="C7" xr:uid="{0A2F00FF-6DF4-4D15-A3E0-35A234899424}">
      <formula1>$H$8:$M$8</formula1>
    </dataValidation>
    <dataValidation type="list" allowBlank="1" showInputMessage="1" showErrorMessage="1" sqref="C3 C6 C11 C9" xr:uid="{12F7E69B-6E68-4173-8988-39A8B076B400}">
      <formula1>$E$3:$E$4</formula1>
    </dataValidation>
    <dataValidation type="list" allowBlank="1" showInputMessage="1" showErrorMessage="1" sqref="C4" xr:uid="{754D6769-8D5B-43B8-B5FB-14955A64B0B0}">
      <formula1>"2,3,4,5,6,7,8,9"</formula1>
    </dataValidation>
    <dataValidation type="list" allowBlank="1" showInputMessage="1" showErrorMessage="1" sqref="C12" xr:uid="{57ED0504-E9EB-4CD3-BD7A-83C24AF8DA82}">
      <formula1>$H$13:$L$13</formula1>
    </dataValidation>
    <dataValidation type="list" allowBlank="1" showInputMessage="1" showErrorMessage="1" sqref="C14" xr:uid="{D4CB46B4-DB88-4204-BE29-812524A7F59A}">
      <formula1>INDIRECT($E$3)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74180-BCB4-4BB3-B8C3-8CFB919F521A}">
  <dimension ref="A1:M38"/>
  <sheetViews>
    <sheetView zoomScaleNormal="100" workbookViewId="0">
      <selection activeCell="N12" sqref="N12"/>
    </sheetView>
  </sheetViews>
  <sheetFormatPr defaultRowHeight="14.5" x14ac:dyDescent="0.35"/>
  <cols>
    <col min="1" max="1" width="2.1796875" customWidth="1"/>
    <col min="2" max="2" width="118.453125" bestFit="1" customWidth="1"/>
    <col min="3" max="3" width="18.26953125" customWidth="1"/>
    <col min="5" max="6" width="8.7265625" hidden="1" customWidth="1"/>
    <col min="7" max="7" width="19.453125" hidden="1" customWidth="1"/>
    <col min="8" max="8" width="12.54296875" hidden="1" customWidth="1"/>
    <col min="9" max="9" width="13.81640625" hidden="1" customWidth="1"/>
    <col min="10" max="13" width="8.7265625" hidden="1" customWidth="1"/>
    <col min="14" max="14" width="8.7265625" customWidth="1"/>
  </cols>
  <sheetData>
    <row r="1" spans="1:13" ht="8.5" customHeight="1" x14ac:dyDescent="0.35">
      <c r="A1" s="13"/>
      <c r="B1" s="13"/>
      <c r="C1" s="13"/>
    </row>
    <row r="2" spans="1:13" x14ac:dyDescent="0.35">
      <c r="A2" s="14"/>
      <c r="B2" s="13" t="s">
        <v>0</v>
      </c>
      <c r="C2" s="13" t="s">
        <v>1</v>
      </c>
      <c r="I2" s="23" t="s">
        <v>2</v>
      </c>
      <c r="J2" s="23"/>
    </row>
    <row r="3" spans="1:13" x14ac:dyDescent="0.35">
      <c r="A3" s="15"/>
      <c r="B3" s="1" t="s">
        <v>3</v>
      </c>
      <c r="C3" s="2" t="s">
        <v>4</v>
      </c>
      <c r="E3" t="s">
        <v>4</v>
      </c>
      <c r="G3" s="19" t="s">
        <v>5</v>
      </c>
      <c r="H3" t="s">
        <v>6</v>
      </c>
      <c r="I3" t="s">
        <v>7</v>
      </c>
      <c r="J3" t="s">
        <v>8</v>
      </c>
    </row>
    <row r="4" spans="1:13" x14ac:dyDescent="0.35">
      <c r="A4" s="15"/>
      <c r="B4" s="1" t="s">
        <v>9</v>
      </c>
      <c r="C4" s="3">
        <v>8</v>
      </c>
      <c r="E4" t="s">
        <v>10</v>
      </c>
      <c r="G4" t="s">
        <v>11</v>
      </c>
      <c r="H4">
        <v>1060</v>
      </c>
      <c r="I4" s="20">
        <f>(C19-C17+1)/365</f>
        <v>1</v>
      </c>
      <c r="J4">
        <f>H4*I4</f>
        <v>1060</v>
      </c>
    </row>
    <row r="5" spans="1:13" x14ac:dyDescent="0.35">
      <c r="A5" s="15"/>
      <c r="B5" s="14"/>
      <c r="C5" s="16"/>
      <c r="G5" t="s">
        <v>12</v>
      </c>
      <c r="H5">
        <v>1230</v>
      </c>
      <c r="I5" s="20">
        <f>(C19-C17+1)/365</f>
        <v>1</v>
      </c>
      <c r="J5">
        <f>H5*I5</f>
        <v>1230</v>
      </c>
    </row>
    <row r="6" spans="1:13" x14ac:dyDescent="0.35">
      <c r="A6" s="15"/>
      <c r="B6" s="1" t="s">
        <v>13</v>
      </c>
      <c r="C6" s="2" t="s">
        <v>4</v>
      </c>
      <c r="E6" t="s">
        <v>4</v>
      </c>
    </row>
    <row r="7" spans="1:13" x14ac:dyDescent="0.35">
      <c r="A7" s="15"/>
      <c r="B7" s="1" t="s">
        <v>14</v>
      </c>
      <c r="C7" s="2" t="s">
        <v>22</v>
      </c>
      <c r="E7" t="s">
        <v>10</v>
      </c>
      <c r="H7" s="23" t="s">
        <v>16</v>
      </c>
      <c r="I7" s="23"/>
      <c r="J7" s="23"/>
      <c r="K7" s="23"/>
      <c r="L7" s="23"/>
    </row>
    <row r="8" spans="1:13" x14ac:dyDescent="0.35">
      <c r="A8" s="15"/>
      <c r="B8" s="14"/>
      <c r="C8" s="16"/>
      <c r="G8" s="19" t="s">
        <v>17</v>
      </c>
      <c r="H8" t="s">
        <v>18</v>
      </c>
      <c r="I8" t="s">
        <v>19</v>
      </c>
      <c r="J8" t="s">
        <v>20</v>
      </c>
      <c r="K8" t="s">
        <v>21</v>
      </c>
      <c r="L8" t="s">
        <v>22</v>
      </c>
      <c r="M8" t="s">
        <v>15</v>
      </c>
    </row>
    <row r="9" spans="1:13" x14ac:dyDescent="0.35">
      <c r="A9" s="15"/>
      <c r="B9" s="1" t="s">
        <v>23</v>
      </c>
      <c r="C9" s="2" t="s">
        <v>4</v>
      </c>
      <c r="D9" s="19" t="s">
        <v>24</v>
      </c>
      <c r="G9" t="s">
        <v>11</v>
      </c>
      <c r="H9">
        <v>839</v>
      </c>
      <c r="I9">
        <v>937</v>
      </c>
      <c r="J9">
        <v>1025</v>
      </c>
      <c r="K9">
        <v>1194</v>
      </c>
      <c r="L9">
        <v>1523</v>
      </c>
    </row>
    <row r="10" spans="1:13" x14ac:dyDescent="0.35">
      <c r="A10" s="15"/>
      <c r="B10" s="14"/>
      <c r="C10" s="16"/>
      <c r="D10" s="19" t="s">
        <v>25</v>
      </c>
      <c r="G10" t="s">
        <v>12</v>
      </c>
      <c r="H10">
        <v>993</v>
      </c>
      <c r="I10">
        <v>1109</v>
      </c>
      <c r="J10">
        <v>1212</v>
      </c>
      <c r="K10">
        <v>1413</v>
      </c>
      <c r="L10">
        <v>1802</v>
      </c>
    </row>
    <row r="11" spans="1:13" x14ac:dyDescent="0.35">
      <c r="A11" s="15"/>
      <c r="B11" s="1" t="s">
        <v>26</v>
      </c>
      <c r="C11" s="2" t="s">
        <v>4</v>
      </c>
    </row>
    <row r="12" spans="1:13" x14ac:dyDescent="0.35">
      <c r="A12" s="15"/>
      <c r="B12" s="1" t="s">
        <v>14</v>
      </c>
      <c r="C12" s="2" t="s">
        <v>31</v>
      </c>
      <c r="H12" s="23" t="s">
        <v>16</v>
      </c>
      <c r="I12" s="23"/>
      <c r="J12" s="23"/>
      <c r="K12" s="23"/>
    </row>
    <row r="13" spans="1:13" x14ac:dyDescent="0.35">
      <c r="A13" s="15"/>
      <c r="B13" s="14"/>
      <c r="C13" s="16"/>
      <c r="G13" s="19" t="s">
        <v>27</v>
      </c>
      <c r="H13" t="s">
        <v>28</v>
      </c>
      <c r="I13" t="s">
        <v>29</v>
      </c>
      <c r="J13" t="s">
        <v>30</v>
      </c>
      <c r="K13" t="s">
        <v>31</v>
      </c>
      <c r="L13" t="s">
        <v>15</v>
      </c>
    </row>
    <row r="14" spans="1:13" x14ac:dyDescent="0.35">
      <c r="A14" s="15"/>
      <c r="B14" s="1" t="s">
        <v>32</v>
      </c>
      <c r="C14" s="2" t="s">
        <v>10</v>
      </c>
      <c r="D14" s="19" t="s">
        <v>33</v>
      </c>
      <c r="G14" t="s">
        <v>34</v>
      </c>
      <c r="H14">
        <v>33</v>
      </c>
      <c r="I14">
        <v>100</v>
      </c>
      <c r="J14">
        <v>167</v>
      </c>
      <c r="K14">
        <v>333</v>
      </c>
    </row>
    <row r="15" spans="1:13" x14ac:dyDescent="0.35">
      <c r="A15" s="15"/>
      <c r="B15" s="14"/>
      <c r="C15" s="14"/>
      <c r="D15" s="19" t="s">
        <v>35</v>
      </c>
    </row>
    <row r="16" spans="1:13" x14ac:dyDescent="0.35">
      <c r="A16" s="15"/>
      <c r="B16" s="14"/>
      <c r="C16" s="14"/>
      <c r="H16" s="23" t="s">
        <v>16</v>
      </c>
      <c r="I16" s="23"/>
      <c r="J16" s="23"/>
      <c r="K16" s="23"/>
      <c r="L16" s="23"/>
    </row>
    <row r="17" spans="1:12" x14ac:dyDescent="0.35">
      <c r="A17" s="15"/>
      <c r="B17" s="1" t="s">
        <v>53</v>
      </c>
      <c r="C17" s="4">
        <v>45699</v>
      </c>
      <c r="G17" s="19" t="s">
        <v>36</v>
      </c>
      <c r="H17" t="s">
        <v>37</v>
      </c>
      <c r="I17" t="s">
        <v>38</v>
      </c>
      <c r="J17" t="s">
        <v>39</v>
      </c>
      <c r="K17" t="s">
        <v>40</v>
      </c>
      <c r="L17" t="s">
        <v>41</v>
      </c>
    </row>
    <row r="18" spans="1:12" x14ac:dyDescent="0.35">
      <c r="A18" s="15"/>
      <c r="B18" s="1" t="s">
        <v>54</v>
      </c>
      <c r="C18" s="4">
        <v>45699</v>
      </c>
      <c r="G18" t="s">
        <v>34</v>
      </c>
      <c r="H18">
        <v>39</v>
      </c>
      <c r="I18">
        <v>42</v>
      </c>
      <c r="J18">
        <v>44</v>
      </c>
      <c r="K18">
        <v>50</v>
      </c>
      <c r="L18">
        <v>60</v>
      </c>
    </row>
    <row r="19" spans="1:12" x14ac:dyDescent="0.35">
      <c r="A19" s="15"/>
      <c r="B19" s="1" t="s">
        <v>55</v>
      </c>
      <c r="C19" s="4">
        <v>46063</v>
      </c>
    </row>
    <row r="20" spans="1:12" x14ac:dyDescent="0.35">
      <c r="A20" s="15"/>
      <c r="B20" s="14"/>
      <c r="C20" s="17"/>
      <c r="H20" s="23" t="s">
        <v>16</v>
      </c>
      <c r="I20" s="23"/>
      <c r="J20" s="23"/>
      <c r="K20" s="23"/>
    </row>
    <row r="21" spans="1:12" ht="16" x14ac:dyDescent="0.5">
      <c r="A21" s="15"/>
      <c r="B21" s="1" t="s">
        <v>42</v>
      </c>
      <c r="C21" s="21">
        <f>IF(C3="No","Mainland Compulsory Traffic Required 必須投保交強險",H5*1.001*0.8+IF(C7=H8,H10*1.001,IF(C7=I8,I10*1.001,IF(C7=J8,J10*1.001,IF(C7=K8,K10*1.001,IF(C7=L8,L10*1.001,0)))))+IF(C9="No",0,IF(C7=H8,H18,IF(C7=I8,I18,IF(C7=J8,J18,IF(C7=K8,K18,IF(C7=L8,L18))))))*1.001+IF(C12=H13,H14*C4,IF(C12=I13,I14*C4,IF(C12=J13,J14*C4,IF(C12=K13,K14*C4,0))))*1.001+IF(C14="No",0,IF(C12=H13,H22*C4,IF(C12=I13,I22*C4,IF(C12=J13,J22*C4,IF(C12=K13,K22*C4)))))*1.001)</f>
        <v>5515.51</v>
      </c>
      <c r="G21" s="19" t="s">
        <v>43</v>
      </c>
      <c r="H21" t="s">
        <v>44</v>
      </c>
      <c r="I21" t="s">
        <v>45</v>
      </c>
      <c r="J21" t="s">
        <v>46</v>
      </c>
      <c r="K21" t="s">
        <v>37</v>
      </c>
    </row>
    <row r="22" spans="1:12" ht="37.5" thickBot="1" x14ac:dyDescent="0.5">
      <c r="A22" s="15"/>
      <c r="B22" s="5" t="s">
        <v>47</v>
      </c>
      <c r="C22" s="22">
        <f>IF(C19-C17+1=365,IF(C3="No","Mainland Compulsory Traffic Required 必須投保交強險",IF(C4&lt;6,1.001*H4,H5*1.001))*0.8+IF(C7=H8,H10*1.001,IF(C7=I8,I10*1.001,IF(C7=J8,J10*1.001,IF(C7=K8,K10*1.001,IF(C7=L8,L10*1.001,0)))))+IF(C9="No",0,IF(C7=H8,H18,IF(C7=I8,I18,IF(C7=J8,J18,IF(C7=K8,K18,IF(C7=L8,L18))))))*1.001+IF(C12=H13,H14*C4,IF(C12=I13,I14*C4,IF(C12=J13,J14*C4,IF(C12=K13,K14*C4,0))))*1.001+IF(C14="No",0,IF(C12=H13,H22*C4,IF(C12=I13,I22*C4,IF(C12=J13,J22*C4,IF(C12=K13,K22*C4)))))*1.001,(IF(C3="No","Mainland Compulsory Traffic Required 必須投保交強險",IF(C4&lt;6,1.001*H4,H5*1.001))+IF(C7=H8,H10*1.001,IF(C7=I8,I10*1.001,IF(C7=J8,J10*1.001,IF(C7=K8,K10*1.001,IF(C7=L8,L10*1.001,0)))))+IF(C9="No",0,IF(C7=H8,H18,IF(C7=I8,I18,IF(C7=J8,J18,IF(C7=K8,K18,IF(C9=L8,L18))))))*1.001+IF(C12=H13,H14*C4,IF(C12=I13,I14*C4,IF(C12=J13,J14*C4,IF(C12=K13,K14*C4,0))))*1.001+IF(C14="No",0,IF(C12=H13,H22*C4,IF(C12=I13,I22*C4,IF(C12=J13,J22*C4,IF(C12=K13,K22*C4)))))*1.001)*(C19-C17+1)/365)</f>
        <v>5515.51</v>
      </c>
      <c r="G22" t="s">
        <v>34</v>
      </c>
      <c r="H22">
        <v>9</v>
      </c>
      <c r="I22">
        <v>10</v>
      </c>
      <c r="J22">
        <v>13</v>
      </c>
      <c r="K22">
        <v>17</v>
      </c>
    </row>
    <row r="23" spans="1:12" ht="15" thickTop="1" x14ac:dyDescent="0.35">
      <c r="A23" s="15"/>
      <c r="B23" s="18"/>
      <c r="C23" s="18"/>
    </row>
    <row r="24" spans="1:12" x14ac:dyDescent="0.35">
      <c r="A24" s="6"/>
      <c r="H24" s="23"/>
      <c r="I24" s="23"/>
      <c r="J24" s="23"/>
      <c r="K24" s="23"/>
    </row>
    <row r="25" spans="1:12" x14ac:dyDescent="0.35">
      <c r="A25" s="6"/>
      <c r="G25" s="19"/>
    </row>
    <row r="26" spans="1:12" x14ac:dyDescent="0.35">
      <c r="A26" s="6"/>
      <c r="B26" s="8" t="s">
        <v>48</v>
      </c>
    </row>
    <row r="27" spans="1:12" ht="29" x14ac:dyDescent="0.35">
      <c r="A27" s="6"/>
      <c r="B27" s="10" t="s">
        <v>49</v>
      </c>
    </row>
    <row r="28" spans="1:12" x14ac:dyDescent="0.35">
      <c r="A28" s="6"/>
      <c r="B28" s="10" t="s">
        <v>50</v>
      </c>
    </row>
    <row r="29" spans="1:12" x14ac:dyDescent="0.35">
      <c r="A29" s="6"/>
      <c r="B29" s="12" t="s">
        <v>51</v>
      </c>
    </row>
    <row r="30" spans="1:12" x14ac:dyDescent="0.35">
      <c r="A30" s="7"/>
      <c r="B30" s="11" t="s">
        <v>52</v>
      </c>
    </row>
    <row r="31" spans="1:12" x14ac:dyDescent="0.35">
      <c r="B31" s="19"/>
    </row>
    <row r="32" spans="1:12" x14ac:dyDescent="0.35">
      <c r="A32" s="7"/>
      <c r="B32" s="19"/>
    </row>
    <row r="33" spans="1:2" x14ac:dyDescent="0.35">
      <c r="A33" s="9"/>
      <c r="B33" s="19"/>
    </row>
    <row r="34" spans="1:2" x14ac:dyDescent="0.35">
      <c r="A34" s="9"/>
      <c r="B34" s="19"/>
    </row>
    <row r="35" spans="1:2" x14ac:dyDescent="0.35">
      <c r="A35" s="9"/>
    </row>
    <row r="36" spans="1:2" x14ac:dyDescent="0.35">
      <c r="A36" s="9"/>
    </row>
    <row r="37" spans="1:2" x14ac:dyDescent="0.35">
      <c r="A37" s="9"/>
    </row>
    <row r="38" spans="1:2" x14ac:dyDescent="0.35">
      <c r="A38" s="7"/>
    </row>
  </sheetData>
  <sheetProtection sheet="1" objects="1" scenarios="1"/>
  <mergeCells count="6">
    <mergeCell ref="H24:K24"/>
    <mergeCell ref="I2:J2"/>
    <mergeCell ref="H7:L7"/>
    <mergeCell ref="H12:K12"/>
    <mergeCell ref="H16:L16"/>
    <mergeCell ref="H20:K20"/>
  </mergeCells>
  <dataValidations count="6">
    <dataValidation type="list" allowBlank="1" showInputMessage="1" showErrorMessage="1" sqref="C14" xr:uid="{2AC58601-4D7F-4085-ACE7-CF4ACB8A40C9}">
      <formula1>INDIRECT($E$3)</formula1>
    </dataValidation>
    <dataValidation type="list" allowBlank="1" showInputMessage="1" showErrorMessage="1" sqref="C12" xr:uid="{B9A5499A-0543-46BC-80BA-2EA2FB54F413}">
      <formula1>$H$13:$L$13</formula1>
    </dataValidation>
    <dataValidation type="list" allowBlank="1" showInputMessage="1" showErrorMessage="1" sqref="C4" xr:uid="{E6CECE30-E346-46C2-A838-E63027820FDF}">
      <formula1>"2,3,4,5,6,7,8,9"</formula1>
    </dataValidation>
    <dataValidation type="list" allowBlank="1" showInputMessage="1" showErrorMessage="1" sqref="C3 C6 C11 C9" xr:uid="{E2DBB89E-3307-4D7B-A443-4B67F10411A1}">
      <formula1>$E$3:$E$4</formula1>
    </dataValidation>
    <dataValidation type="list" allowBlank="1" showInputMessage="1" showErrorMessage="1" sqref="C7" xr:uid="{002C04DA-C3AA-456A-AC0D-5E5735828502}">
      <formula1>$H$8:$M$8</formula1>
    </dataValidation>
    <dataValidation type="date" operator="greaterThan" allowBlank="1" showInputMessage="1" showErrorMessage="1" sqref="C19" xr:uid="{7831C227-6EFC-4FF6-AA56-FCF43852B541}">
      <formula1>C17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a2c4c6c-778f-4a71-abb2-982986745419}" enabled="1" method="Standard" siteId="{ce56fae6-055d-4c9f-b6c9-9d341506a4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5 seats and below</vt:lpstr>
      <vt:lpstr>6 seats and above</vt:lpstr>
      <vt:lpstr>'6 seats and above'!No</vt:lpstr>
      <vt:lpstr>No</vt:lpstr>
      <vt:lpstr>'6 seats and above'!Yes</vt:lpstr>
      <vt:lpstr>Yes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Wushi Feng</dc:creator>
  <cp:keywords/>
  <dc:description/>
  <cp:lastModifiedBy>Wushi Feng</cp:lastModifiedBy>
  <cp:revision/>
  <dcterms:created xsi:type="dcterms:W3CDTF">2025-08-01T01:51:07Z</dcterms:created>
  <dcterms:modified xsi:type="dcterms:W3CDTF">2025-11-24T07:13:18Z</dcterms:modified>
  <cp:category/>
  <cp:contentStatus/>
</cp:coreProperties>
</file>